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9090" windowHeight="2310" activeTab="0"/>
  </bookViews>
  <sheets>
    <sheet name="ESTRATEGICOS" sheetId="1" r:id="rId1"/>
  </sheets>
  <definedNames>
    <definedName name="_xlnm._FilterDatabase" localSheetId="0" hidden="1">'ESTRATEGICOS'!$A$5:$K$28</definedName>
    <definedName name="_xlnm.Print_Titles" localSheetId="0">'ESTRATEGICOS'!$1:$5</definedName>
  </definedNames>
  <calcPr fullCalcOnLoad="1"/>
</workbook>
</file>

<file path=xl/sharedStrings.xml><?xml version="1.0" encoding="utf-8"?>
<sst xmlns="http://schemas.openxmlformats.org/spreadsheetml/2006/main" count="123" uniqueCount="87">
  <si>
    <t>Tipo de Procedimiento</t>
  </si>
  <si>
    <t>Breve Descripción</t>
  </si>
  <si>
    <t>Proveedor</t>
  </si>
  <si>
    <t>Monto</t>
  </si>
  <si>
    <t>Preadjudicación</t>
  </si>
  <si>
    <t>Observaciones</t>
  </si>
  <si>
    <t>Fecha Aprobacion Adjudicación</t>
  </si>
  <si>
    <t>Beneficiario</t>
  </si>
  <si>
    <t>Fecha de Aprobacion</t>
  </si>
  <si>
    <t>Monto Estimado en $</t>
  </si>
  <si>
    <t xml:space="preserve">N° Proyecto </t>
  </si>
  <si>
    <t>ME-2021-14557627-APN-FONARSEC#ANPIDTYI</t>
  </si>
  <si>
    <t>ME-2021-41707928-APN-DNFONARSEC#ANPIDTYI</t>
  </si>
  <si>
    <t>UNIVERSIDAD DE RIO NEGRO</t>
  </si>
  <si>
    <t>BIO-OPTIC SRL</t>
  </si>
  <si>
    <t>CD Nº 01/2023 - Precio CIP no incluye IVA</t>
  </si>
  <si>
    <t>Cámara color Leica K3C,EPI iluminador y fuente de luorescencia para microscopio DM750</t>
  </si>
  <si>
    <t>Plataforma de modelado matemático GAMS base y el Solver GAMS BARON</t>
  </si>
  <si>
    <t xml:space="preserve">CD Nº 02/2023 </t>
  </si>
  <si>
    <t xml:space="preserve">GAMS Development
Corporation
</t>
  </si>
  <si>
    <t>Homogeneizador Ultrasónico</t>
  </si>
  <si>
    <t>Espectrofotómetro para Microplacas con lectura de Absorbancia, Fluorescencia y Fluorescencia Resuelta en el Tiempo (TRF)</t>
  </si>
  <si>
    <t>Espectrofotómetro 752 UV-Visible 195-1020NM</t>
  </si>
  <si>
    <t>Balanza Analítica Digital</t>
  </si>
  <si>
    <t>SC 01/2023</t>
  </si>
  <si>
    <t>EQUINLAB S.R.L</t>
  </si>
  <si>
    <t>DESIERTO</t>
  </si>
  <si>
    <t xml:space="preserve"> Quimfina SRL</t>
  </si>
  <si>
    <t>Ingeniería Básica de instalación de Obtención del laminado  de Soja desaceitado bajo condiciones especificadas por el cliente.</t>
  </si>
  <si>
    <t>SIT INGENIERIA SRL</t>
  </si>
  <si>
    <t>CS N° 01/2023 (NO INCLUYE IVA)</t>
  </si>
  <si>
    <t>Ingeniería
Metabólica SA</t>
  </si>
  <si>
    <t>Skid de Osmosis Inversa</t>
  </si>
  <si>
    <t>CP Nº 01-2023 - NO INCLUYE IVA</t>
  </si>
  <si>
    <t>UNS</t>
  </si>
  <si>
    <t>Mezcladora en fundido –Miniextrusora</t>
  </si>
  <si>
    <t>SC Nº 01/2024</t>
  </si>
  <si>
    <t>CROMATOGRAFO LIQUIDO</t>
  </si>
  <si>
    <t>SC Nº 01/2023</t>
  </si>
  <si>
    <t>D´AMICO SISTEMAS S.A.</t>
  </si>
  <si>
    <t>DESTILADOR MOLECULAR</t>
  </si>
  <si>
    <t>SHANGHAI VALUEN INDUSTRIAL CO, LTD</t>
  </si>
  <si>
    <t>CD Nº 01/2023</t>
  </si>
  <si>
    <t xml:space="preserve">UPBio SAS </t>
  </si>
  <si>
    <t>Separador centrifugo 1200 litros/h:</t>
  </si>
  <si>
    <t>S.C.T.SERVICIOS DE CALIDAD Y TECNOLOGIA S.A</t>
  </si>
  <si>
    <t>CP Nº 01/2023 ( NO INCLUYE IVA )</t>
  </si>
  <si>
    <t>Ricolat SRL</t>
  </si>
  <si>
    <t>REPICKY S.A</t>
  </si>
  <si>
    <t>CD Nº 01/2023 ( NO INCLUYE IVA )</t>
  </si>
  <si>
    <t>Instituto Nacional de Tecnologia Agropecuaria</t>
  </si>
  <si>
    <t>Tanque vertical de PRFV de 10m3 doble capa aislado con
poliuretano (50mm de espesor y 40kg/m3 de densidad),</t>
  </si>
  <si>
    <t>BRICHER S.A</t>
  </si>
  <si>
    <t>CP Nº 04/2023 ( NO INCLUYE IVA )</t>
  </si>
  <si>
    <t>Tanque vertical de PRFV de 7m3 con 6 patas metálicas.</t>
  </si>
  <si>
    <t>UpBio SAS</t>
  </si>
  <si>
    <t>Concentrador al vacío - Granuladora 50Kg: Turbogranuladora en vacio Capacidad: 100 litros útiles. Capacidad productiva: 50 kg de
producto densidad promedio 0.5</t>
  </si>
  <si>
    <t>S.C.T. SERVICIOS DE
CALIDAD Y TECNOLOGIA
S.A.</t>
  </si>
  <si>
    <t>CP Nº 05/2023 ( NO INCLUYE IVA )</t>
  </si>
  <si>
    <t>Tema de Consultoría:“Obtención de extracto de levadura y B-glucanos/mananos para ser adicionado en alimento lácteo”
Periodo de Duración: 6 meses.</t>
  </si>
  <si>
    <t>Duración: 6 meses</t>
  </si>
  <si>
    <t>LIC GIMENA BRIGGILER</t>
  </si>
  <si>
    <t>Centrífuga refrigerada de mesada
para microtubos de 1,5 Ml</t>
  </si>
  <si>
    <t xml:space="preserve">SC Nº 08/2023 </t>
  </si>
  <si>
    <t>Soplador con motor y accesorios- Marca Repicky - modelo R2.0AV incluyendo 50 Difusores burbuja fina RG300,</t>
  </si>
  <si>
    <t>CONICET</t>
  </si>
  <si>
    <t>Ultrafreezer (ó Freezer -80 °C)</t>
  </si>
  <si>
    <t>Instrumentalia S.A</t>
  </si>
  <si>
    <t>Cabina de flujo laminar vertical, Clase II Tipo A2</t>
  </si>
  <si>
    <t>Beneficial Germs S.A.</t>
  </si>
  <si>
    <t>BIOFERMENTADOR</t>
  </si>
  <si>
    <t>Vigenius Biotech S.A.</t>
  </si>
  <si>
    <t>Comparacion de PRECIOS - IVA no incluido</t>
  </si>
  <si>
    <t>ESPECTROFOTOMETRO</t>
  </si>
  <si>
    <t>CABINA DE FLUJO LAMINAR</t>
  </si>
  <si>
    <t>Moneda</t>
  </si>
  <si>
    <t>U$S</t>
  </si>
  <si>
    <t>Euros</t>
  </si>
  <si>
    <t>$</t>
  </si>
  <si>
    <t>Lisa Roberto Matias (AF Sistemas)</t>
  </si>
  <si>
    <t>PROCEDIMIENTOS PROY ESTRATEGICOS (Produccion de Alimentacion Saludable y Nutritiva)</t>
  </si>
  <si>
    <t>Universidad Nacional del Litoral</t>
  </si>
  <si>
    <t>Compra Directa</t>
  </si>
  <si>
    <t>Solicitud de Cotización</t>
  </si>
  <si>
    <t>Contratacion Simple</t>
  </si>
  <si>
    <t>Comparacion de Precios</t>
  </si>
  <si>
    <t>UNIVERSIDAD NACIONAL DE HURLINGHAM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</si>
</sst>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2C0A]dddd\,\ dd&quot; de &quot;mmmm&quot; de &quot;yyyy"/>
    <numFmt numFmtId="169" formatCode="#,##0.0"/>
    <numFmt numFmtId="170" formatCode="dd/mm/yy;@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dd/mm/yyyy;@"/>
    <numFmt numFmtId="178" formatCode="mmm\-yyyy"/>
    <numFmt numFmtId="179" formatCode="#,##0.000"/>
    <numFmt numFmtId="180" formatCode="&quot;$&quot;\ #,##0.00"/>
    <numFmt numFmtId="181" formatCode="#,##0.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CG Times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4">
    <xf numFmtId="0" fontId="0" fillId="0" borderId="0" xfId="0" applyAlignment="1">
      <alignment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" fontId="6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Alignment="1">
      <alignment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5" fillId="0" borderId="11" xfId="0" applyNumberFormat="1" applyFont="1" applyFill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justify" vertical="center" wrapText="1"/>
    </xf>
    <xf numFmtId="0" fontId="46" fillId="0" borderId="0" xfId="0" applyFont="1" applyAlignment="1">
      <alignment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justify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9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1" sqref="G21"/>
    </sheetView>
  </sheetViews>
  <sheetFormatPr defaultColWidth="11.421875" defaultRowHeight="12.75"/>
  <cols>
    <col min="1" max="1" width="11.8515625" style="2" customWidth="1"/>
    <col min="2" max="2" width="21.00390625" style="2" customWidth="1"/>
    <col min="3" max="3" width="26.57421875" style="2" customWidth="1"/>
    <col min="4" max="4" width="58.28125" style="2" customWidth="1"/>
    <col min="5" max="5" width="21.7109375" style="2" customWidth="1"/>
    <col min="6" max="6" width="17.421875" style="2" customWidth="1"/>
    <col min="7" max="7" width="19.140625" style="15" customWidth="1"/>
    <col min="8" max="8" width="16.57421875" style="22" customWidth="1"/>
    <col min="9" max="9" width="25.421875" style="24" customWidth="1"/>
    <col min="10" max="10" width="12.7109375" style="24" customWidth="1"/>
    <col min="11" max="11" width="17.28125" style="13" customWidth="1"/>
    <col min="12" max="16384" width="11.421875" style="2" customWidth="1"/>
  </cols>
  <sheetData>
    <row r="1" spans="1:11" ht="15.75">
      <c r="A1" s="44" t="s">
        <v>80</v>
      </c>
      <c r="B1" s="44"/>
      <c r="C1" s="44"/>
      <c r="D1" s="44"/>
      <c r="E1" s="4"/>
      <c r="F1" s="4"/>
      <c r="G1" s="16"/>
      <c r="H1" s="21"/>
      <c r="I1" s="23"/>
      <c r="J1" s="23"/>
      <c r="K1" s="18"/>
    </row>
    <row r="2" spans="1:11" ht="15.75">
      <c r="A2" s="12"/>
      <c r="B2" s="12"/>
      <c r="C2" s="12"/>
      <c r="D2" s="12"/>
      <c r="E2" s="4"/>
      <c r="F2" s="4"/>
      <c r="G2" s="16"/>
      <c r="H2" s="21"/>
      <c r="I2" s="19"/>
      <c r="J2" s="19"/>
      <c r="K2" s="1"/>
    </row>
    <row r="3" spans="6:8" ht="17.25" customHeight="1">
      <c r="F3" s="1"/>
      <c r="G3" s="16"/>
      <c r="H3" s="21"/>
    </row>
    <row r="4" spans="1:11" ht="15" customHeight="1">
      <c r="A4" s="5"/>
      <c r="B4" s="5"/>
      <c r="C4" s="5"/>
      <c r="D4" s="32"/>
      <c r="E4" s="5"/>
      <c r="F4" s="3"/>
      <c r="G4" s="14"/>
      <c r="H4" s="61" t="s">
        <v>4</v>
      </c>
      <c r="I4" s="62"/>
      <c r="J4" s="62"/>
      <c r="K4" s="63"/>
    </row>
    <row r="5" spans="1:11" ht="25.5">
      <c r="A5" s="30" t="s">
        <v>10</v>
      </c>
      <c r="B5" s="6" t="s">
        <v>7</v>
      </c>
      <c r="C5" s="6" t="s">
        <v>0</v>
      </c>
      <c r="D5" s="6" t="s">
        <v>1</v>
      </c>
      <c r="E5" s="6" t="s">
        <v>9</v>
      </c>
      <c r="F5" s="6" t="s">
        <v>8</v>
      </c>
      <c r="G5" s="6" t="s">
        <v>5</v>
      </c>
      <c r="H5" s="7" t="s">
        <v>6</v>
      </c>
      <c r="I5" s="6" t="s">
        <v>2</v>
      </c>
      <c r="J5" s="6" t="s">
        <v>75</v>
      </c>
      <c r="K5" s="17" t="s">
        <v>3</v>
      </c>
    </row>
    <row r="6" spans="1:11" s="35" customFormat="1" ht="38.25">
      <c r="A6" s="45">
        <v>7</v>
      </c>
      <c r="B6" s="45" t="s">
        <v>13</v>
      </c>
      <c r="C6" s="45" t="s">
        <v>82</v>
      </c>
      <c r="D6" s="46" t="s">
        <v>16</v>
      </c>
      <c r="E6" s="47">
        <f>365.5*23455</f>
        <v>8572802.5</v>
      </c>
      <c r="F6" s="48">
        <v>45216</v>
      </c>
      <c r="G6" s="45" t="s">
        <v>15</v>
      </c>
      <c r="H6" s="48">
        <v>45216</v>
      </c>
      <c r="I6" s="45" t="s">
        <v>14</v>
      </c>
      <c r="J6" s="45" t="s">
        <v>76</v>
      </c>
      <c r="K6" s="47">
        <v>23455</v>
      </c>
    </row>
    <row r="7" spans="1:11" s="35" customFormat="1" ht="38.25">
      <c r="A7" s="31">
        <v>7</v>
      </c>
      <c r="B7" s="31" t="s">
        <v>13</v>
      </c>
      <c r="C7" s="31" t="s">
        <v>82</v>
      </c>
      <c r="D7" s="38" t="s">
        <v>17</v>
      </c>
      <c r="E7" s="36">
        <f>1400*365.5</f>
        <v>511700</v>
      </c>
      <c r="F7" s="34">
        <v>45226</v>
      </c>
      <c r="G7" s="31" t="s">
        <v>18</v>
      </c>
      <c r="H7" s="34">
        <v>45226</v>
      </c>
      <c r="I7" s="31" t="s">
        <v>19</v>
      </c>
      <c r="J7" s="31" t="s">
        <v>76</v>
      </c>
      <c r="K7" s="36">
        <v>1400</v>
      </c>
    </row>
    <row r="8" spans="1:236" s="35" customFormat="1" ht="25.5" customHeight="1">
      <c r="A8" s="56">
        <v>7</v>
      </c>
      <c r="B8" s="56" t="s">
        <v>13</v>
      </c>
      <c r="C8" s="56" t="s">
        <v>83</v>
      </c>
      <c r="D8" s="38" t="s">
        <v>20</v>
      </c>
      <c r="E8" s="36">
        <v>4650000</v>
      </c>
      <c r="F8" s="60">
        <v>45231</v>
      </c>
      <c r="G8" s="56" t="s">
        <v>24</v>
      </c>
      <c r="H8" s="58">
        <v>45286</v>
      </c>
      <c r="I8" s="31" t="s">
        <v>25</v>
      </c>
      <c r="J8" s="31" t="s">
        <v>77</v>
      </c>
      <c r="K8" s="36">
        <v>8800</v>
      </c>
      <c r="IB8" s="8"/>
    </row>
    <row r="9" spans="1:11" s="35" customFormat="1" ht="42.75">
      <c r="A9" s="56"/>
      <c r="B9" s="56"/>
      <c r="C9" s="56"/>
      <c r="D9" s="38" t="s">
        <v>21</v>
      </c>
      <c r="E9" s="36">
        <v>6389690</v>
      </c>
      <c r="F9" s="60"/>
      <c r="G9" s="56"/>
      <c r="H9" s="58"/>
      <c r="I9" s="31" t="s">
        <v>26</v>
      </c>
      <c r="J9" s="31"/>
      <c r="K9" s="36"/>
    </row>
    <row r="10" spans="1:236" s="8" customFormat="1" ht="15">
      <c r="A10" s="56"/>
      <c r="B10" s="56"/>
      <c r="C10" s="56"/>
      <c r="D10" s="29" t="s">
        <v>22</v>
      </c>
      <c r="E10" s="36">
        <v>1848725</v>
      </c>
      <c r="F10" s="60"/>
      <c r="G10" s="56"/>
      <c r="H10" s="58"/>
      <c r="I10" s="31" t="s">
        <v>26</v>
      </c>
      <c r="J10" s="31"/>
      <c r="K10" s="36"/>
      <c r="IB10" s="39" t="s">
        <v>11</v>
      </c>
    </row>
    <row r="11" spans="1:11" s="8" customFormat="1" ht="15">
      <c r="A11" s="56"/>
      <c r="B11" s="56"/>
      <c r="C11" s="56"/>
      <c r="D11" s="29" t="s">
        <v>23</v>
      </c>
      <c r="E11" s="36">
        <v>1387000</v>
      </c>
      <c r="F11" s="60"/>
      <c r="G11" s="56"/>
      <c r="H11" s="58"/>
      <c r="I11" s="31" t="s">
        <v>26</v>
      </c>
      <c r="J11" s="31"/>
      <c r="K11" s="36"/>
    </row>
    <row r="12" spans="1:11" s="35" customFormat="1" ht="42.75">
      <c r="A12" s="31">
        <v>30</v>
      </c>
      <c r="B12" s="31" t="s">
        <v>27</v>
      </c>
      <c r="C12" s="31" t="s">
        <v>84</v>
      </c>
      <c r="D12" s="37" t="s">
        <v>28</v>
      </c>
      <c r="E12" s="36">
        <f>1550+375</f>
        <v>1925</v>
      </c>
      <c r="F12" s="34">
        <v>45258</v>
      </c>
      <c r="G12" s="31" t="s">
        <v>30</v>
      </c>
      <c r="H12" s="34">
        <v>45258</v>
      </c>
      <c r="I12" s="31" t="s">
        <v>29</v>
      </c>
      <c r="J12" s="31" t="s">
        <v>76</v>
      </c>
      <c r="K12" s="36">
        <v>1550</v>
      </c>
    </row>
    <row r="13" spans="1:11" s="35" customFormat="1" ht="25.5">
      <c r="A13" s="31">
        <v>34</v>
      </c>
      <c r="B13" s="31" t="s">
        <v>31</v>
      </c>
      <c r="C13" s="31" t="s">
        <v>85</v>
      </c>
      <c r="D13" s="37" t="s">
        <v>32</v>
      </c>
      <c r="E13" s="36">
        <f>19475.11*839.25</f>
        <v>16344486.0675</v>
      </c>
      <c r="F13" s="34">
        <v>45310</v>
      </c>
      <c r="G13" s="31" t="s">
        <v>33</v>
      </c>
      <c r="H13" s="34">
        <v>45310</v>
      </c>
      <c r="I13" s="31" t="s">
        <v>79</v>
      </c>
      <c r="J13" s="31" t="s">
        <v>76</v>
      </c>
      <c r="K13" s="36">
        <v>19475.11</v>
      </c>
    </row>
    <row r="14" spans="1:11" s="35" customFormat="1" ht="14.25">
      <c r="A14" s="31">
        <v>34</v>
      </c>
      <c r="B14" s="31" t="s">
        <v>34</v>
      </c>
      <c r="C14" s="31" t="s">
        <v>83</v>
      </c>
      <c r="D14" s="38" t="s">
        <v>35</v>
      </c>
      <c r="E14" s="36">
        <f>25000*860</f>
        <v>21500000</v>
      </c>
      <c r="F14" s="40">
        <v>45348</v>
      </c>
      <c r="G14" s="31" t="s">
        <v>36</v>
      </c>
      <c r="H14" s="40"/>
      <c r="I14" s="31"/>
      <c r="J14" s="31"/>
      <c r="K14" s="36"/>
    </row>
    <row r="15" spans="1:11" s="35" customFormat="1" ht="25.5">
      <c r="A15" s="31">
        <v>40</v>
      </c>
      <c r="B15" s="31" t="s">
        <v>81</v>
      </c>
      <c r="C15" s="31" t="s">
        <v>83</v>
      </c>
      <c r="D15" s="37" t="s">
        <v>37</v>
      </c>
      <c r="E15" s="36">
        <v>17000000</v>
      </c>
      <c r="F15" s="34">
        <v>45239</v>
      </c>
      <c r="G15" s="31" t="s">
        <v>38</v>
      </c>
      <c r="H15" s="34">
        <v>45293</v>
      </c>
      <c r="I15" s="31" t="s">
        <v>39</v>
      </c>
      <c r="J15" s="31" t="s">
        <v>76</v>
      </c>
      <c r="K15" s="36">
        <v>42970</v>
      </c>
    </row>
    <row r="16" spans="1:11" s="35" customFormat="1" ht="25.5">
      <c r="A16" s="31">
        <v>40</v>
      </c>
      <c r="B16" s="31" t="s">
        <v>81</v>
      </c>
      <c r="C16" s="31" t="s">
        <v>82</v>
      </c>
      <c r="D16" s="38" t="s">
        <v>40</v>
      </c>
      <c r="E16" s="36">
        <f>51559*365.5</f>
        <v>18844814.5</v>
      </c>
      <c r="F16" s="34">
        <v>45239</v>
      </c>
      <c r="G16" s="31" t="s">
        <v>42</v>
      </c>
      <c r="H16" s="40">
        <v>45239</v>
      </c>
      <c r="I16" s="31" t="s">
        <v>41</v>
      </c>
      <c r="J16" s="31" t="s">
        <v>76</v>
      </c>
      <c r="K16" s="36">
        <v>51559</v>
      </c>
    </row>
    <row r="17" spans="1:11" s="41" customFormat="1" ht="42.75">
      <c r="A17" s="31">
        <v>41</v>
      </c>
      <c r="B17" s="52" t="s">
        <v>43</v>
      </c>
      <c r="C17" s="31" t="s">
        <v>85</v>
      </c>
      <c r="D17" s="53" t="s">
        <v>44</v>
      </c>
      <c r="E17" s="36">
        <v>17100000</v>
      </c>
      <c r="F17" s="33">
        <v>45280</v>
      </c>
      <c r="G17" s="31" t="s">
        <v>46</v>
      </c>
      <c r="H17" s="33">
        <v>45280</v>
      </c>
      <c r="I17" s="54" t="s">
        <v>45</v>
      </c>
      <c r="J17" s="31" t="s">
        <v>78</v>
      </c>
      <c r="K17" s="36">
        <v>17100000</v>
      </c>
    </row>
    <row r="18" spans="1:236" s="35" customFormat="1" ht="28.5">
      <c r="A18" s="31">
        <v>41</v>
      </c>
      <c r="B18" s="31" t="s">
        <v>47</v>
      </c>
      <c r="C18" s="31" t="s">
        <v>82</v>
      </c>
      <c r="D18" s="38" t="s">
        <v>64</v>
      </c>
      <c r="E18" s="36">
        <f>21400*826.75</f>
        <v>17692450</v>
      </c>
      <c r="F18" s="40">
        <v>45280</v>
      </c>
      <c r="G18" s="31" t="s">
        <v>49</v>
      </c>
      <c r="H18" s="34">
        <v>45280</v>
      </c>
      <c r="I18" s="31" t="s">
        <v>48</v>
      </c>
      <c r="J18" s="31" t="s">
        <v>76</v>
      </c>
      <c r="K18" s="36">
        <v>21400</v>
      </c>
      <c r="IB18" s="8"/>
    </row>
    <row r="19" spans="1:236" s="8" customFormat="1" ht="30">
      <c r="A19" s="56">
        <v>41</v>
      </c>
      <c r="B19" s="56" t="s">
        <v>47</v>
      </c>
      <c r="C19" s="56" t="s">
        <v>85</v>
      </c>
      <c r="D19" s="29" t="s">
        <v>51</v>
      </c>
      <c r="E19" s="36">
        <f>833.5*11750</f>
        <v>9793625</v>
      </c>
      <c r="F19" s="55">
        <v>45299</v>
      </c>
      <c r="G19" s="56" t="s">
        <v>53</v>
      </c>
      <c r="H19" s="55">
        <v>45299</v>
      </c>
      <c r="I19" s="56" t="s">
        <v>52</v>
      </c>
      <c r="J19" s="31" t="s">
        <v>76</v>
      </c>
      <c r="K19" s="36">
        <v>11750</v>
      </c>
      <c r="IB19" s="39" t="s">
        <v>11</v>
      </c>
    </row>
    <row r="20" spans="1:11" s="8" customFormat="1" ht="15">
      <c r="A20" s="56"/>
      <c r="B20" s="56"/>
      <c r="C20" s="56"/>
      <c r="D20" s="29" t="s">
        <v>54</v>
      </c>
      <c r="E20" s="36">
        <f>833.5*6950</f>
        <v>5792825</v>
      </c>
      <c r="F20" s="55"/>
      <c r="G20" s="56"/>
      <c r="H20" s="55"/>
      <c r="I20" s="56"/>
      <c r="J20" s="31" t="s">
        <v>76</v>
      </c>
      <c r="K20" s="36">
        <v>6950</v>
      </c>
    </row>
    <row r="21" spans="1:236" s="8" customFormat="1" ht="45">
      <c r="A21" s="31">
        <v>41</v>
      </c>
      <c r="B21" s="31" t="s">
        <v>55</v>
      </c>
      <c r="C21" s="31" t="s">
        <v>85</v>
      </c>
      <c r="D21" s="29" t="s">
        <v>56</v>
      </c>
      <c r="E21" s="36">
        <v>15080629</v>
      </c>
      <c r="F21" s="11">
        <v>45310</v>
      </c>
      <c r="G21" s="31" t="s">
        <v>58</v>
      </c>
      <c r="H21" s="11">
        <v>45310</v>
      </c>
      <c r="I21" s="31" t="s">
        <v>57</v>
      </c>
      <c r="J21" s="31" t="s">
        <v>78</v>
      </c>
      <c r="K21" s="36">
        <v>15080629</v>
      </c>
      <c r="IB21" s="39" t="s">
        <v>12</v>
      </c>
    </row>
    <row r="22" spans="1:11" s="8" customFormat="1" ht="45">
      <c r="A22" s="31">
        <v>41</v>
      </c>
      <c r="B22" s="31" t="s">
        <v>50</v>
      </c>
      <c r="C22" s="10" t="s">
        <v>83</v>
      </c>
      <c r="D22" s="42" t="s">
        <v>59</v>
      </c>
      <c r="E22" s="9">
        <v>2400000</v>
      </c>
      <c r="F22" s="11">
        <v>45330</v>
      </c>
      <c r="G22" s="31" t="s">
        <v>60</v>
      </c>
      <c r="H22" s="11">
        <v>45330</v>
      </c>
      <c r="I22" s="31" t="s">
        <v>61</v>
      </c>
      <c r="J22" s="31" t="s">
        <v>78</v>
      </c>
      <c r="K22" s="9">
        <v>2400000</v>
      </c>
    </row>
    <row r="23" spans="1:11" s="8" customFormat="1" ht="38.25">
      <c r="A23" s="31">
        <v>41</v>
      </c>
      <c r="B23" s="31" t="s">
        <v>50</v>
      </c>
      <c r="C23" s="10" t="s">
        <v>83</v>
      </c>
      <c r="D23" s="29" t="s">
        <v>62</v>
      </c>
      <c r="E23" s="9">
        <f>9000*850</f>
        <v>7650000</v>
      </c>
      <c r="F23" s="11">
        <v>45331</v>
      </c>
      <c r="G23" s="31" t="s">
        <v>63</v>
      </c>
      <c r="H23" s="20"/>
      <c r="I23" s="10"/>
      <c r="J23" s="10"/>
      <c r="K23" s="9"/>
    </row>
    <row r="24" spans="1:11" s="35" customFormat="1" ht="14.25">
      <c r="A24" s="31">
        <v>47</v>
      </c>
      <c r="B24" s="31" t="s">
        <v>65</v>
      </c>
      <c r="C24" s="31" t="s">
        <v>83</v>
      </c>
      <c r="D24" s="37" t="s">
        <v>66</v>
      </c>
      <c r="E24" s="36">
        <v>7000000</v>
      </c>
      <c r="F24" s="34">
        <v>45226</v>
      </c>
      <c r="G24" s="31"/>
      <c r="H24" s="34">
        <v>45267</v>
      </c>
      <c r="I24" s="31" t="s">
        <v>67</v>
      </c>
      <c r="J24" s="31" t="s">
        <v>76</v>
      </c>
      <c r="K24" s="36">
        <v>21900</v>
      </c>
    </row>
    <row r="25" spans="1:11" s="35" customFormat="1" ht="14.25">
      <c r="A25" s="31">
        <v>47</v>
      </c>
      <c r="B25" s="31" t="s">
        <v>65</v>
      </c>
      <c r="C25" s="31" t="s">
        <v>83</v>
      </c>
      <c r="D25" s="37" t="s">
        <v>68</v>
      </c>
      <c r="E25" s="36">
        <v>8000000</v>
      </c>
      <c r="F25" s="34">
        <v>45226</v>
      </c>
      <c r="G25" s="31"/>
      <c r="H25" s="34"/>
      <c r="I25" s="31"/>
      <c r="J25" s="31"/>
      <c r="K25" s="36"/>
    </row>
    <row r="26" spans="1:236" s="35" customFormat="1" ht="38.25">
      <c r="A26" s="31">
        <v>47</v>
      </c>
      <c r="B26" s="31" t="s">
        <v>69</v>
      </c>
      <c r="C26" s="31" t="s">
        <v>85</v>
      </c>
      <c r="D26" s="38" t="s">
        <v>70</v>
      </c>
      <c r="E26" s="36">
        <v>13841520</v>
      </c>
      <c r="F26" s="40">
        <v>45233</v>
      </c>
      <c r="G26" s="31" t="s">
        <v>72</v>
      </c>
      <c r="H26" s="34">
        <v>45233</v>
      </c>
      <c r="I26" s="31" t="s">
        <v>71</v>
      </c>
      <c r="J26" s="31" t="s">
        <v>78</v>
      </c>
      <c r="K26" s="36">
        <v>13841520</v>
      </c>
      <c r="IB26" s="8"/>
    </row>
    <row r="27" spans="1:11" s="35" customFormat="1" ht="24" customHeight="1">
      <c r="A27" s="31">
        <v>48</v>
      </c>
      <c r="B27" s="56" t="s">
        <v>86</v>
      </c>
      <c r="C27" s="56" t="s">
        <v>83</v>
      </c>
      <c r="D27" s="37" t="s">
        <v>73</v>
      </c>
      <c r="E27" s="36">
        <f>24840*850</f>
        <v>21114000</v>
      </c>
      <c r="F27" s="58">
        <v>45331</v>
      </c>
      <c r="G27" s="56" t="s">
        <v>36</v>
      </c>
      <c r="H27" s="34"/>
      <c r="I27" s="31"/>
      <c r="J27" s="31"/>
      <c r="K27" s="36"/>
    </row>
    <row r="28" spans="1:11" s="35" customFormat="1" ht="25.5" customHeight="1">
      <c r="A28" s="43">
        <v>48</v>
      </c>
      <c r="B28" s="57"/>
      <c r="C28" s="57"/>
      <c r="D28" s="49" t="s">
        <v>74</v>
      </c>
      <c r="E28" s="50">
        <f>12500*850</f>
        <v>10625000</v>
      </c>
      <c r="F28" s="59"/>
      <c r="G28" s="57"/>
      <c r="H28" s="51"/>
      <c r="I28" s="43"/>
      <c r="J28" s="43"/>
      <c r="K28" s="50"/>
    </row>
    <row r="29" spans="7:11" s="8" customFormat="1" ht="12.75">
      <c r="G29" s="25"/>
      <c r="H29" s="26"/>
      <c r="I29" s="27"/>
      <c r="J29" s="27"/>
      <c r="K29" s="28"/>
    </row>
  </sheetData>
  <sheetProtection/>
  <autoFilter ref="A5:K28"/>
  <mergeCells count="18">
    <mergeCell ref="H4:K4"/>
    <mergeCell ref="A8:A11"/>
    <mergeCell ref="H8:H11"/>
    <mergeCell ref="B8:B11"/>
    <mergeCell ref="A19:A20"/>
    <mergeCell ref="B19:B20"/>
    <mergeCell ref="C19:C20"/>
    <mergeCell ref="F19:F20"/>
    <mergeCell ref="G19:G20"/>
    <mergeCell ref="F8:F11"/>
    <mergeCell ref="C8:C11"/>
    <mergeCell ref="G8:G11"/>
    <mergeCell ref="H19:H20"/>
    <mergeCell ref="I19:I20"/>
    <mergeCell ref="B27:B28"/>
    <mergeCell ref="C27:C28"/>
    <mergeCell ref="F27:F28"/>
    <mergeCell ref="G27:G28"/>
  </mergeCells>
  <printOptions horizontalCentered="1"/>
  <pageMargins left="0.5905511811023623" right="0.5905511811023623" top="0.5905511811023623" bottom="0.26" header="0" footer="0"/>
  <pageSetup fitToHeight="2" fitToWidth="1" horizontalDpi="1200" verticalDpi="1200" orientation="landscape" r:id="rId1"/>
  <headerFooter alignWithMargins="0">
    <oddFooter>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pcabo</dc:creator>
  <cp:keywords/>
  <dc:description/>
  <cp:lastModifiedBy>Administrador</cp:lastModifiedBy>
  <cp:lastPrinted>2018-06-05T18:10:28Z</cp:lastPrinted>
  <dcterms:created xsi:type="dcterms:W3CDTF">2004-08-23T19:05:12Z</dcterms:created>
  <dcterms:modified xsi:type="dcterms:W3CDTF">2024-04-23T16:10:27Z</dcterms:modified>
  <cp:category/>
  <cp:version/>
  <cp:contentType/>
  <cp:contentStatus/>
</cp:coreProperties>
</file>